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9040" windowHeight="16440"/>
  </bookViews>
  <sheets>
    <sheet name="Arkusz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5" i="1"/>
  <c r="J45"/>
  <c r="J26"/>
  <c r="J27"/>
  <c r="J28"/>
  <c r="J29"/>
  <c r="J30"/>
  <c r="J31"/>
  <c r="I26"/>
  <c r="K26" s="1"/>
  <c r="I27"/>
  <c r="K27" s="1"/>
  <c r="I28"/>
  <c r="K28" s="1"/>
  <c r="I29"/>
  <c r="K29" s="1"/>
  <c r="I30"/>
  <c r="K30" s="1"/>
  <c r="I31"/>
  <c r="K31" s="1"/>
  <c r="J12"/>
  <c r="J13"/>
  <c r="J14"/>
  <c r="J15"/>
  <c r="J16"/>
  <c r="J17"/>
  <c r="J18"/>
  <c r="I25" l="1"/>
  <c r="I22"/>
  <c r="I21"/>
  <c r="K25" l="1"/>
  <c r="K32" s="1"/>
  <c r="J25"/>
  <c r="J32" s="1"/>
  <c r="K22"/>
  <c r="J22"/>
  <c r="J21"/>
  <c r="K19"/>
  <c r="J11"/>
  <c r="J19" s="1"/>
  <c r="K8"/>
  <c r="K9" s="1"/>
  <c r="J8"/>
  <c r="J9" s="1"/>
  <c r="K5"/>
  <c r="K6" s="1"/>
  <c r="J5"/>
  <c r="J6" s="1"/>
  <c r="J23" l="1"/>
  <c r="J47" s="1"/>
  <c r="K23"/>
  <c r="K47" s="1"/>
</calcChain>
</file>

<file path=xl/sharedStrings.xml><?xml version="1.0" encoding="utf-8"?>
<sst xmlns="http://schemas.openxmlformats.org/spreadsheetml/2006/main" count="128" uniqueCount="69">
  <si>
    <t>LP.</t>
  </si>
  <si>
    <t>RODZAJ ŚRODKA</t>
  </si>
  <si>
    <t>opak. jedn.</t>
  </si>
  <si>
    <t>j.m.</t>
  </si>
  <si>
    <t>Planowana ilość środka w dost. rocznej</t>
  </si>
  <si>
    <t>Cena netto           ( jedn.)</t>
  </si>
  <si>
    <t>% VAT</t>
  </si>
  <si>
    <t>Cena brutto (jedn.)</t>
  </si>
  <si>
    <t>WARTOŚĆ NETTO</t>
  </si>
  <si>
    <t>WARTOŚĆ BRUTTO</t>
  </si>
  <si>
    <t>UWAGI</t>
  </si>
  <si>
    <t>szt.</t>
  </si>
  <si>
    <t xml:space="preserve">Razem </t>
  </si>
  <si>
    <t>RAZEM</t>
  </si>
  <si>
    <t>ZADANIE 5</t>
  </si>
  <si>
    <t>WARTOŚĆ RAZEM</t>
  </si>
  <si>
    <t>ZADANIE 1 Etykiety do zgrzewarki</t>
  </si>
  <si>
    <t>Etykiety playtex do zgrzewarki etykiet Termopath HS4C, kompatybilne z drukarką igłową Epson LQ-680 Pro, rozmiary 19 x 53 mm, temperatura zgrzewu 204C</t>
  </si>
  <si>
    <t>op</t>
  </si>
  <si>
    <t>ZADANIE 2  Rolki termiczne</t>
  </si>
  <si>
    <t>Rolka termiczna, kasowa, kolor biały, rozmiary - szerokośc 80 mm, długość 250 m, średnica zewnętrzna 135 mm, gilza 12 mm.</t>
  </si>
  <si>
    <t>rolka</t>
  </si>
  <si>
    <t>ZADANIE 3  Artykuły różne</t>
  </si>
  <si>
    <t>Hologramy na przepustki fi 20 mm</t>
  </si>
  <si>
    <t>Plomba MiniBag</t>
  </si>
  <si>
    <t>Karta zbliżeniowa Mifacare 54x90</t>
  </si>
  <si>
    <t>Tektura do zszywania teczek Strompac, kolor biały o wymiarach 551mmx987mm, gramatura 400g</t>
  </si>
  <si>
    <t>Etui do identyfikatorów (wym. Identyfikatora 86x55mm)</t>
  </si>
  <si>
    <t>Smycze do identyfikatorów dł. 1 m, szer. 1 cm, kolor: czerwony, niebieski, czarny, napis na smyczy: 10WszKzP-SPZOZ Bydgoszcz (5 napisów na całej długości smyczy), kolor nadruku: biały.</t>
  </si>
  <si>
    <t>ZADANIE 4  Etykiety</t>
  </si>
  <si>
    <t>Etykiety A4, kolor pomarańczowy matowy, kształt prostokątny, rozmiary 52,5 x 32 mm, trwały klej, w opakowaniu min. 100 arkuszy, na 1 arkusz 36 etykiet.</t>
  </si>
  <si>
    <t>Etykiety termiczne 80 mm x 100 mm, średnica gilzy 40 mm, białe, ilośc szt. na rolce 1000</t>
  </si>
  <si>
    <t>Etykiety termiczne, termotransferowe i taśmy do drukarek</t>
  </si>
  <si>
    <t>Taśma termotransferowa 64mm/74mb żywiczna, kolor czarny, nawój zewnętrzny, tulejka 0,5", do drukarki ZEBRA ZD420T</t>
  </si>
  <si>
    <t>Etykiety termiczne papierowe do drukarki ZEBRA ZT-230 200DPI 100 mm x 55 mm 1000 szt. na rolce, średnica gilzy fi 40, kolor: biały, rodzaj kleju: odlepny, ilośc etykiet na rolce 1000 szt.</t>
  </si>
  <si>
    <t>Etykiety papierowe termiczne do drukarki ZEBRA Z-SELECT 2000D 57 mm x 19 mm, średnica gilzy fi 25, kolor biały, rodzaj kleju standard, ilośc etykiet na rolce 3 315 szt.</t>
  </si>
  <si>
    <t>Etykiety foliowe polietylenowe do drukarki CITIZEN CLP-621 PET 1001 40 mm x 30 mm, średnica gilzy fi 40, kolor srebrny, rodzaj kleju standard, ilośc etykiet na rolce 1000 szt.</t>
  </si>
  <si>
    <t>Taśma termotransferowa ZEBRA 5095 Resin Ribbon 83 mm x 300 m, żywiczna, kolor czarny, nawój zewnętrzny, średnica gilzy fi 3,27</t>
  </si>
  <si>
    <t>Etykiety identyfikacyjne "2"</t>
  </si>
  <si>
    <t>Po 2 nalepki na jednym listku</t>
  </si>
  <si>
    <t>76 800 (szt. naklejek)</t>
  </si>
  <si>
    <t>biały</t>
  </si>
  <si>
    <t>9 600 (szt. naklejek)</t>
  </si>
  <si>
    <t>różowy</t>
  </si>
  <si>
    <t>Etykiety identyfikacyjne "3"</t>
  </si>
  <si>
    <t>Po 3 nalepki na jednym listku</t>
  </si>
  <si>
    <t>115 200 (szt. naklejek)</t>
  </si>
  <si>
    <t>17 280 (szt. naklejek)</t>
  </si>
  <si>
    <t>Etykiety identyfikacyjne "4"</t>
  </si>
  <si>
    <t>Po 4 nalepki na jednym listku</t>
  </si>
  <si>
    <t>345 600 (szt. naklejek)</t>
  </si>
  <si>
    <t>38 400 (szt. naklejek)</t>
  </si>
  <si>
    <t>Etykiety identyfikacyjne "6"</t>
  </si>
  <si>
    <t>Po 6 nalepek na jednym listku</t>
  </si>
  <si>
    <t>547 200 (szt. naklejek)</t>
  </si>
  <si>
    <t>69 120 (szt. naklejek)</t>
  </si>
  <si>
    <t>Etykiety identyfikacyjne "8"</t>
  </si>
  <si>
    <t>Po 8 nalepek na jednym listku</t>
  </si>
  <si>
    <t>384 000 (szt. naklejek)</t>
  </si>
  <si>
    <t>Etykiety identyfikacyjne "10"</t>
  </si>
  <si>
    <t>Po 10 nalepek na jednym listku</t>
  </si>
  <si>
    <t>240 000 (szt. naklejek)</t>
  </si>
  <si>
    <r>
      <rPr>
        <b/>
        <u/>
        <sz val="10"/>
        <color theme="1"/>
        <rFont val="Czcionka tekstu podstawowego"/>
        <charset val="238"/>
      </rPr>
      <t>Opis do zadania 6:</t>
    </r>
    <r>
      <rPr>
        <sz val="10"/>
        <color theme="1"/>
        <rFont val="Czcionka tekstu podstawowego"/>
        <charset val="238"/>
      </rPr>
      <t xml:space="preserve">
- gotowe do użytku, z nadrukowanym kodem kreskowym,
- w zestawach ("arkusikach") po 2, 3, 4, 6, 8, 10 etykiet/ zestaw (liczba poszczególnych zestawów wg szczegółowych ustaleń w okresie eksploatacji),
- druk technologią termotransferową z kalką utwardzaną,
- podkład półbysk,
- standard kodu: 128C,
- wymiary: etykiety - 40 x 14 mm, kod kreskowy - 25 x 10 mm,
- centralnie nadrukowany kod kreskowy, poniżej odpowiadający mu numer,
- minimalny margines 7 mm po obu stronach kodu,
- numeracja </t>
    </r>
    <r>
      <rPr>
        <b/>
        <sz val="10"/>
        <color theme="1"/>
        <rFont val="Czcionka tekstu podstawowego"/>
        <charset val="238"/>
      </rPr>
      <t>*</t>
    </r>
    <r>
      <rPr>
        <sz val="10"/>
        <color theme="1"/>
        <rFont val="Czcionka tekstu podstawowego"/>
        <charset val="238"/>
      </rPr>
      <t xml:space="preserve">10-cyfrowa: pierwsze dwie cyfry- unikalny, zmienny identyfikator zgodny z Systemem Identyfikacji Materiału Laboratoryjnego, </t>
    </r>
    <r>
      <rPr>
        <b/>
        <sz val="10"/>
        <color theme="1"/>
        <rFont val="Czcionka tekstu podstawowego"/>
        <charset val="238"/>
      </rPr>
      <t>*</t>
    </r>
    <r>
      <rPr>
        <sz val="10"/>
        <color theme="1"/>
        <rFont val="Czcionka tekstu podstawowego"/>
        <charset val="238"/>
      </rPr>
      <t xml:space="preserve">cyfry 3-9: 7-cyfrowy unikalny identyfikator zestawu (arkusika) - interpretowany jako identyfikator zlecenia-numery z zakresu wskazanego przez Zamawiającego, unikalne w skali wszystkich dostaw, </t>
    </r>
    <r>
      <rPr>
        <b/>
        <sz val="10"/>
        <color theme="1"/>
        <rFont val="Czcionka tekstu podstawowego"/>
        <charset val="238"/>
      </rPr>
      <t>*</t>
    </r>
    <r>
      <rPr>
        <sz val="10"/>
        <color theme="1"/>
        <rFont val="Czcionka tekstu podstawowego"/>
        <charset val="238"/>
      </rPr>
      <t>cyfra 10: 1-cyfrowy unikalny identyfikator etykiety w ramach zestawu-interpretowany jako identyfikator materiału zlecenia,
- termin ważności etykiety, nadrukowany za numerem - 2 lata od daty jej produkcji,
- symbol identyfikujący daną partie, znajdujący się po prawej stronie etykiety,
- odporność na zamrażanie (do -30 stopni C),
- możliwość dodruku na zamówienie (z zachowaniem unikalności numeracji),
- kolory: biały i różowy,
- dostawy sukcesywne wg potrzeb Zamawiającego</t>
    </r>
  </si>
  <si>
    <t>ZADANIE  6 Etykiety samoprzylepne do znakowania materiału laboratoryjnego</t>
  </si>
  <si>
    <t xml:space="preserve">Taśma kolorowa typu Evolis YMCKO </t>
  </si>
  <si>
    <t xml:space="preserve">Taśma czarna typu Evolis </t>
  </si>
  <si>
    <t>Etykiety termiczne papierowe do drukarki ZEBRA ZD420T 50 mm x 30 mm, średnica gilzy fi 40, kolor: biały, rodzaj kleju: standard, ilość etykiet na rolce: 3000 szt.</t>
  </si>
  <si>
    <t>FORMULARZ CENOWY-AKTUALNY</t>
  </si>
  <si>
    <t>Taśma woskowo-żywiczna do drukarki ZEBRA TLP 2824,57 mm x 74 mm, kolor czarny, nawój zewnętrzny, średnica gilzy fi 12,5.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</si>
</sst>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0"/>
  </numFmts>
  <fonts count="13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sz val="10"/>
      <name val="Arial CE"/>
      <charset val="238"/>
    </font>
    <font>
      <b/>
      <sz val="9"/>
      <color indexed="8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sz val="12"/>
      <name val="Arial Narrow"/>
      <family val="2"/>
      <charset val="238"/>
    </font>
    <font>
      <b/>
      <sz val="12"/>
      <name val="Arial Narrow"/>
      <family val="2"/>
      <charset val="238"/>
    </font>
    <font>
      <sz val="10"/>
      <color theme="1"/>
      <name val="Czcionka tekstu podstawowego"/>
      <charset val="238"/>
    </font>
    <font>
      <b/>
      <u/>
      <sz val="10"/>
      <color theme="1"/>
      <name val="Czcionka tekstu podstawowego"/>
      <charset val="238"/>
    </font>
    <font>
      <b/>
      <sz val="10"/>
      <color theme="1"/>
      <name val="Czcionka tekstu podstawowego"/>
      <charset val="238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44" fontId="1" fillId="0" borderId="0" applyFont="0" applyFill="0" applyBorder="0" applyAlignment="0" applyProtection="0"/>
  </cellStyleXfs>
  <cellXfs count="63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2" fillId="0" borderId="10" xfId="0" applyFont="1" applyBorder="1"/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wrapText="1"/>
    </xf>
    <xf numFmtId="0" fontId="2" fillId="0" borderId="10" xfId="0" applyFont="1" applyBorder="1" applyAlignment="1">
      <alignment horizontal="center"/>
    </xf>
    <xf numFmtId="2" fontId="2" fillId="0" borderId="10" xfId="0" applyNumberFormat="1" applyFont="1" applyBorder="1"/>
    <xf numFmtId="9" fontId="2" fillId="0" borderId="10" xfId="0" applyNumberFormat="1" applyFont="1" applyBorder="1" applyAlignment="1">
      <alignment horizontal="center"/>
    </xf>
    <xf numFmtId="0" fontId="2" fillId="0" borderId="10" xfId="0" applyFont="1" applyBorder="1" applyAlignment="1">
      <alignment vertical="center" wrapText="1"/>
    </xf>
    <xf numFmtId="2" fontId="5" fillId="0" borderId="10" xfId="0" applyNumberFormat="1" applyFont="1" applyBorder="1"/>
    <xf numFmtId="0" fontId="2" fillId="0" borderId="10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/>
    </xf>
    <xf numFmtId="0" fontId="2" fillId="0" borderId="11" xfId="0" applyFont="1" applyBorder="1"/>
    <xf numFmtId="9" fontId="2" fillId="0" borderId="10" xfId="0" applyNumberFormat="1" applyFont="1" applyBorder="1"/>
    <xf numFmtId="1" fontId="2" fillId="0" borderId="10" xfId="0" applyNumberFormat="1" applyFont="1" applyBorder="1" applyAlignment="1">
      <alignment horizontal="center"/>
    </xf>
    <xf numFmtId="0" fontId="0" fillId="0" borderId="10" xfId="0" applyBorder="1"/>
    <xf numFmtId="4" fontId="7" fillId="4" borderId="10" xfId="0" applyNumberFormat="1" applyFont="1" applyFill="1" applyBorder="1" applyAlignment="1">
      <alignment horizontal="right" vertical="center"/>
    </xf>
    <xf numFmtId="0" fontId="7" fillId="4" borderId="10" xfId="0" applyFont="1" applyFill="1" applyBorder="1" applyAlignment="1">
      <alignment horizontal="center"/>
    </xf>
    <xf numFmtId="0" fontId="7" fillId="4" borderId="10" xfId="0" applyFont="1" applyFill="1" applyBorder="1" applyAlignment="1">
      <alignment vertical="center"/>
    </xf>
    <xf numFmtId="0" fontId="7" fillId="4" borderId="10" xfId="0" applyFont="1" applyFill="1" applyBorder="1" applyAlignment="1">
      <alignment horizontal="center" vertical="center" wrapText="1"/>
    </xf>
    <xf numFmtId="3" fontId="7" fillId="4" borderId="10" xfId="0" applyNumberFormat="1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/>
    </xf>
    <xf numFmtId="9" fontId="7" fillId="4" borderId="10" xfId="0" applyNumberFormat="1" applyFont="1" applyFill="1" applyBorder="1" applyAlignment="1">
      <alignment horizontal="center" vertical="center"/>
    </xf>
    <xf numFmtId="4" fontId="8" fillId="2" borderId="10" xfId="0" applyNumberFormat="1" applyFont="1" applyFill="1" applyBorder="1" applyAlignment="1">
      <alignment horizontal="right" vertical="center"/>
    </xf>
    <xf numFmtId="44" fontId="2" fillId="0" borderId="10" xfId="3" applyFont="1" applyBorder="1" applyAlignment="1">
      <alignment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right" vertical="center"/>
    </xf>
    <xf numFmtId="4" fontId="8" fillId="0" borderId="10" xfId="0" applyNumberFormat="1" applyFont="1" applyBorder="1" applyAlignment="1">
      <alignment horizontal="right" vertical="center"/>
    </xf>
    <xf numFmtId="1" fontId="7" fillId="0" borderId="10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44" fontId="2" fillId="0" borderId="0" xfId="3" applyFont="1" applyAlignment="1">
      <alignment vertical="center"/>
    </xf>
    <xf numFmtId="44" fontId="2" fillId="3" borderId="1" xfId="3" applyFont="1" applyFill="1" applyBorder="1" applyAlignment="1">
      <alignment vertical="center"/>
    </xf>
    <xf numFmtId="0" fontId="9" fillId="0" borderId="0" xfId="0" applyFont="1" applyAlignment="1">
      <alignment vertical="center" wrapText="1"/>
    </xf>
    <xf numFmtId="164" fontId="7" fillId="4" borderId="10" xfId="0" applyNumberFormat="1" applyFont="1" applyFill="1" applyBorder="1" applyAlignment="1">
      <alignment horizontal="right" vertical="center"/>
    </xf>
    <xf numFmtId="4" fontId="7" fillId="2" borderId="10" xfId="0" applyNumberFormat="1" applyFont="1" applyFill="1" applyBorder="1" applyAlignment="1">
      <alignment horizontal="right" vertical="center"/>
    </xf>
    <xf numFmtId="0" fontId="12" fillId="0" borderId="0" xfId="0" applyFont="1"/>
    <xf numFmtId="0" fontId="5" fillId="3" borderId="10" xfId="0" applyFont="1" applyFill="1" applyBorder="1" applyAlignment="1">
      <alignment horizontal="left" vertical="center"/>
    </xf>
    <xf numFmtId="0" fontId="2" fillId="3" borderId="10" xfId="0" applyFont="1" applyFill="1" applyBorder="1"/>
    <xf numFmtId="0" fontId="8" fillId="3" borderId="9" xfId="0" applyFont="1" applyFill="1" applyBorder="1"/>
    <xf numFmtId="4" fontId="7" fillId="3" borderId="10" xfId="0" applyNumberFormat="1" applyFont="1" applyFill="1" applyBorder="1" applyAlignment="1">
      <alignment horizontal="right" vertical="center"/>
    </xf>
    <xf numFmtId="0" fontId="0" fillId="3" borderId="10" xfId="0" applyFill="1" applyBorder="1"/>
    <xf numFmtId="0" fontId="5" fillId="3" borderId="15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/>
    </xf>
    <xf numFmtId="0" fontId="5" fillId="0" borderId="1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3" borderId="10" xfId="0" applyFont="1" applyFill="1" applyBorder="1" applyAlignment="1">
      <alignment horizontal="left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8" fillId="3" borderId="12" xfId="0" applyFont="1" applyFill="1" applyBorder="1" applyAlignment="1">
      <alignment horizontal="center"/>
    </xf>
    <xf numFmtId="0" fontId="8" fillId="3" borderId="9" xfId="0" applyFont="1" applyFill="1" applyBorder="1" applyAlignment="1">
      <alignment horizontal="center"/>
    </xf>
  </cellXfs>
  <cellStyles count="4">
    <cellStyle name="Normalny" xfId="0" builtinId="0"/>
    <cellStyle name="Normalny 2" xfId="2"/>
    <cellStyle name="Normalny 3" xfId="1"/>
    <cellStyle name="Walutowy" xfId="3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32</xdr:row>
      <xdr:rowOff>0</xdr:rowOff>
    </xdr:from>
    <xdr:to>
      <xdr:col>4</xdr:col>
      <xdr:colOff>104775</xdr:colOff>
      <xdr:row>32</xdr:row>
      <xdr:rowOff>85725</xdr:rowOff>
    </xdr:to>
    <xdr:sp macro="" textlink="">
      <xdr:nvSpPr>
        <xdr:cNvPr id="2" name="Text Box 1">
          <a:extLst>
            <a:ext uri="{FF2B5EF4-FFF2-40B4-BE49-F238E27FC236}">
              <a16:creationId xmlns="" xmlns:a16="http://schemas.microsoft.com/office/drawing/2014/main" id="{B9A42E1E-8A71-477E-99E4-E93384C05D19}"/>
            </a:ext>
          </a:extLst>
        </xdr:cNvPr>
        <xdr:cNvSpPr txBox="1">
          <a:spLocks noChangeArrowheads="1"/>
        </xdr:cNvSpPr>
      </xdr:nvSpPr>
      <xdr:spPr bwMode="auto">
        <a:xfrm>
          <a:off x="5095875" y="31337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28575</xdr:colOff>
      <xdr:row>32</xdr:row>
      <xdr:rowOff>0</xdr:rowOff>
    </xdr:from>
    <xdr:to>
      <xdr:col>4</xdr:col>
      <xdr:colOff>104775</xdr:colOff>
      <xdr:row>32</xdr:row>
      <xdr:rowOff>85725</xdr:rowOff>
    </xdr:to>
    <xdr:sp macro="" textlink="">
      <xdr:nvSpPr>
        <xdr:cNvPr id="3" name="Text Box 1">
          <a:extLst>
            <a:ext uri="{FF2B5EF4-FFF2-40B4-BE49-F238E27FC236}">
              <a16:creationId xmlns="" xmlns:a16="http://schemas.microsoft.com/office/drawing/2014/main" id="{C13214B5-F3EE-470D-B47A-764DF16D1C4A}"/>
            </a:ext>
          </a:extLst>
        </xdr:cNvPr>
        <xdr:cNvSpPr txBox="1">
          <a:spLocks noChangeArrowheads="1"/>
        </xdr:cNvSpPr>
      </xdr:nvSpPr>
      <xdr:spPr bwMode="auto">
        <a:xfrm>
          <a:off x="5095875" y="15049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28575</xdr:colOff>
      <xdr:row>32</xdr:row>
      <xdr:rowOff>0</xdr:rowOff>
    </xdr:from>
    <xdr:to>
      <xdr:col>4</xdr:col>
      <xdr:colOff>104775</xdr:colOff>
      <xdr:row>32</xdr:row>
      <xdr:rowOff>85725</xdr:rowOff>
    </xdr:to>
    <xdr:sp macro="" textlink="">
      <xdr:nvSpPr>
        <xdr:cNvPr id="7" name="Text Box 1">
          <a:extLst>
            <a:ext uri="{FF2B5EF4-FFF2-40B4-BE49-F238E27FC236}">
              <a16:creationId xmlns="" xmlns:a16="http://schemas.microsoft.com/office/drawing/2014/main" id="{9D35FEF0-B4CB-4123-91CE-7F6A48D84A36}"/>
            </a:ext>
          </a:extLst>
        </xdr:cNvPr>
        <xdr:cNvSpPr txBox="1">
          <a:spLocks noChangeArrowheads="1"/>
        </xdr:cNvSpPr>
      </xdr:nvSpPr>
      <xdr:spPr bwMode="auto">
        <a:xfrm>
          <a:off x="7019925" y="15049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28575</xdr:colOff>
      <xdr:row>32</xdr:row>
      <xdr:rowOff>0</xdr:rowOff>
    </xdr:from>
    <xdr:to>
      <xdr:col>4</xdr:col>
      <xdr:colOff>104775</xdr:colOff>
      <xdr:row>32</xdr:row>
      <xdr:rowOff>85725</xdr:rowOff>
    </xdr:to>
    <xdr:sp macro="" textlink="">
      <xdr:nvSpPr>
        <xdr:cNvPr id="8" name="Text Box 1">
          <a:extLst>
            <a:ext uri="{FF2B5EF4-FFF2-40B4-BE49-F238E27FC236}">
              <a16:creationId xmlns="" xmlns:a16="http://schemas.microsoft.com/office/drawing/2014/main" id="{407DC332-5389-487F-9FE7-02591AAD6F77}"/>
            </a:ext>
          </a:extLst>
        </xdr:cNvPr>
        <xdr:cNvSpPr txBox="1">
          <a:spLocks noChangeArrowheads="1"/>
        </xdr:cNvSpPr>
      </xdr:nvSpPr>
      <xdr:spPr bwMode="auto">
        <a:xfrm>
          <a:off x="7019925" y="15049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28575</xdr:colOff>
      <xdr:row>32</xdr:row>
      <xdr:rowOff>0</xdr:rowOff>
    </xdr:from>
    <xdr:to>
      <xdr:col>4</xdr:col>
      <xdr:colOff>104775</xdr:colOff>
      <xdr:row>32</xdr:row>
      <xdr:rowOff>85725</xdr:rowOff>
    </xdr:to>
    <xdr:sp macro="" textlink="">
      <xdr:nvSpPr>
        <xdr:cNvPr id="9" name="Text Box 1">
          <a:extLst>
            <a:ext uri="{FF2B5EF4-FFF2-40B4-BE49-F238E27FC236}">
              <a16:creationId xmlns="" xmlns:a16="http://schemas.microsoft.com/office/drawing/2014/main" id="{895FD3E5-8034-494B-AFFA-CA1F9749D94E}"/>
            </a:ext>
          </a:extLst>
        </xdr:cNvPr>
        <xdr:cNvSpPr txBox="1">
          <a:spLocks noChangeArrowheads="1"/>
        </xdr:cNvSpPr>
      </xdr:nvSpPr>
      <xdr:spPr bwMode="auto">
        <a:xfrm>
          <a:off x="7019925" y="15049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L51"/>
  <sheetViews>
    <sheetView tabSelected="1" view="pageLayout" topLeftCell="A25" workbookViewId="0">
      <selection activeCell="C29" sqref="C29"/>
    </sheetView>
  </sheetViews>
  <sheetFormatPr defaultRowHeight="15"/>
  <cols>
    <col min="2" max="2" width="18.28515625" customWidth="1"/>
    <col min="3" max="3" width="50.85546875" customWidth="1"/>
    <col min="4" max="5" width="13.42578125" customWidth="1"/>
    <col min="6" max="6" width="14.28515625" customWidth="1"/>
    <col min="7" max="7" width="11.5703125" customWidth="1"/>
    <col min="8" max="8" width="12.140625" customWidth="1"/>
    <col min="9" max="9" width="12" customWidth="1"/>
    <col min="10" max="10" width="11.7109375" customWidth="1"/>
    <col min="11" max="11" width="13.28515625" customWidth="1"/>
    <col min="12" max="12" width="14.5703125" customWidth="1"/>
  </cols>
  <sheetData>
    <row r="1" spans="2:12" ht="17.25" thickBot="1">
      <c r="B1" s="50" t="s">
        <v>67</v>
      </c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2:12" ht="41.25" thickBot="1">
      <c r="B2" s="2" t="s">
        <v>0</v>
      </c>
      <c r="C2" s="3" t="s">
        <v>1</v>
      </c>
      <c r="D2" s="4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5" t="s">
        <v>9</v>
      </c>
      <c r="L2" s="6" t="s">
        <v>10</v>
      </c>
    </row>
    <row r="3" spans="2:12">
      <c r="B3" s="7">
        <v>1</v>
      </c>
      <c r="C3" s="8">
        <v>2</v>
      </c>
      <c r="D3" s="8">
        <v>3</v>
      </c>
      <c r="E3" s="8">
        <v>4</v>
      </c>
      <c r="F3" s="9">
        <v>5</v>
      </c>
      <c r="G3" s="8">
        <v>6</v>
      </c>
      <c r="H3" s="8">
        <v>7</v>
      </c>
      <c r="I3" s="8">
        <v>8</v>
      </c>
      <c r="J3" s="8">
        <v>9</v>
      </c>
      <c r="K3" s="10">
        <v>10</v>
      </c>
      <c r="L3" s="8">
        <v>11</v>
      </c>
    </row>
    <row r="4" spans="2:12" ht="16.5">
      <c r="B4" s="55" t="s">
        <v>16</v>
      </c>
      <c r="C4" s="55"/>
      <c r="D4" s="45"/>
      <c r="E4" s="45"/>
      <c r="F4" s="45"/>
      <c r="G4" s="45"/>
      <c r="H4" s="45"/>
      <c r="I4" s="45"/>
      <c r="J4" s="45"/>
      <c r="K4" s="45"/>
      <c r="L4" s="46"/>
    </row>
    <row r="5" spans="2:12" ht="71.25" customHeight="1">
      <c r="B5" s="12">
        <v>1</v>
      </c>
      <c r="C5" s="19" t="s">
        <v>17</v>
      </c>
      <c r="D5" s="14" t="s">
        <v>18</v>
      </c>
      <c r="E5" s="14" t="s">
        <v>18</v>
      </c>
      <c r="F5" s="14">
        <v>12</v>
      </c>
      <c r="G5" s="15"/>
      <c r="H5" s="16">
        <v>0.23</v>
      </c>
      <c r="I5" s="15"/>
      <c r="J5" s="15">
        <f t="shared" ref="J5" si="0">(F5*G5)</f>
        <v>0</v>
      </c>
      <c r="K5" s="15">
        <f t="shared" ref="K5" si="1">(F5*I5)</f>
        <v>0</v>
      </c>
      <c r="L5" s="11"/>
    </row>
    <row r="6" spans="2:12" ht="16.5">
      <c r="B6" s="56" t="s">
        <v>12</v>
      </c>
      <c r="C6" s="56"/>
      <c r="D6" s="56"/>
      <c r="E6" s="56"/>
      <c r="F6" s="56"/>
      <c r="G6" s="56"/>
      <c r="H6" s="56"/>
      <c r="I6" s="56"/>
      <c r="J6" s="18">
        <f>SUM(J5)</f>
        <v>0</v>
      </c>
      <c r="K6" s="18">
        <f>SUM(K5)</f>
        <v>0</v>
      </c>
      <c r="L6" s="11"/>
    </row>
    <row r="7" spans="2:12" ht="16.5">
      <c r="B7" s="55" t="s">
        <v>19</v>
      </c>
      <c r="C7" s="55"/>
      <c r="D7" s="45"/>
      <c r="E7" s="45"/>
      <c r="F7" s="45"/>
      <c r="G7" s="45"/>
      <c r="H7" s="45"/>
      <c r="I7" s="45"/>
      <c r="J7" s="45"/>
      <c r="K7" s="45"/>
      <c r="L7" s="46"/>
    </row>
    <row r="8" spans="2:12" ht="63.75" customHeight="1">
      <c r="B8" s="12">
        <v>1</v>
      </c>
      <c r="C8" s="17" t="s">
        <v>20</v>
      </c>
      <c r="D8" s="14" t="s">
        <v>21</v>
      </c>
      <c r="E8" s="14" t="s">
        <v>21</v>
      </c>
      <c r="F8" s="14">
        <v>300</v>
      </c>
      <c r="G8" s="15"/>
      <c r="H8" s="22">
        <v>0.23</v>
      </c>
      <c r="I8" s="15"/>
      <c r="J8" s="15">
        <f>(F8*G8)</f>
        <v>0</v>
      </c>
      <c r="K8" s="15">
        <f>(F8*I8)</f>
        <v>0</v>
      </c>
      <c r="L8" s="11"/>
    </row>
    <row r="9" spans="2:12" ht="16.5">
      <c r="B9" s="57" t="s">
        <v>12</v>
      </c>
      <c r="C9" s="58"/>
      <c r="D9" s="58"/>
      <c r="E9" s="58"/>
      <c r="F9" s="58"/>
      <c r="G9" s="58"/>
      <c r="H9" s="58"/>
      <c r="I9" s="59"/>
      <c r="J9" s="18">
        <f>SUM(J8)</f>
        <v>0</v>
      </c>
      <c r="K9" s="18">
        <f>SUM(K8)</f>
        <v>0</v>
      </c>
      <c r="L9" s="20"/>
    </row>
    <row r="10" spans="2:12" ht="20.25" customHeight="1">
      <c r="B10" s="55" t="s">
        <v>22</v>
      </c>
      <c r="C10" s="55"/>
      <c r="D10" s="45"/>
      <c r="E10" s="45"/>
      <c r="F10" s="45"/>
      <c r="G10" s="45"/>
      <c r="H10" s="45"/>
      <c r="I10" s="45"/>
      <c r="J10" s="45"/>
      <c r="K10" s="45"/>
      <c r="L10" s="46"/>
    </row>
    <row r="11" spans="2:12" ht="35.25" customHeight="1">
      <c r="B11" s="12">
        <v>1</v>
      </c>
      <c r="C11" s="17" t="s">
        <v>23</v>
      </c>
      <c r="D11" s="14" t="s">
        <v>11</v>
      </c>
      <c r="E11" s="14" t="s">
        <v>11</v>
      </c>
      <c r="F11" s="23">
        <v>1000</v>
      </c>
      <c r="G11" s="15"/>
      <c r="H11" s="22">
        <v>0.23</v>
      </c>
      <c r="I11" s="15"/>
      <c r="J11" s="15">
        <f>(F11*G11)</f>
        <v>0</v>
      </c>
      <c r="K11" s="15"/>
      <c r="L11" s="11"/>
    </row>
    <row r="12" spans="2:12" ht="37.5" customHeight="1">
      <c r="B12" s="12">
        <v>2</v>
      </c>
      <c r="C12" s="17" t="s">
        <v>24</v>
      </c>
      <c r="D12" s="14" t="s">
        <v>11</v>
      </c>
      <c r="E12" s="14" t="s">
        <v>11</v>
      </c>
      <c r="F12" s="23">
        <v>1000</v>
      </c>
      <c r="G12" s="15"/>
      <c r="H12" s="22">
        <v>0.23</v>
      </c>
      <c r="I12" s="15"/>
      <c r="J12" s="15">
        <f t="shared" ref="J12:J18" si="2">(F12*G12)</f>
        <v>0</v>
      </c>
      <c r="K12" s="15"/>
      <c r="L12" s="11"/>
    </row>
    <row r="13" spans="2:12" ht="24" customHeight="1">
      <c r="B13" s="12">
        <v>3</v>
      </c>
      <c r="C13" s="17" t="s">
        <v>25</v>
      </c>
      <c r="D13" s="14" t="s">
        <v>11</v>
      </c>
      <c r="E13" s="14" t="s">
        <v>11</v>
      </c>
      <c r="F13" s="23">
        <v>1500</v>
      </c>
      <c r="G13" s="15"/>
      <c r="H13" s="22">
        <v>0.23</v>
      </c>
      <c r="I13" s="15"/>
      <c r="J13" s="15">
        <f t="shared" si="2"/>
        <v>0</v>
      </c>
      <c r="K13" s="15"/>
      <c r="L13" s="21"/>
    </row>
    <row r="14" spans="2:12" ht="39.75" customHeight="1">
      <c r="B14" s="12">
        <v>4</v>
      </c>
      <c r="C14" s="17" t="s">
        <v>26</v>
      </c>
      <c r="D14" s="14" t="s">
        <v>11</v>
      </c>
      <c r="E14" s="14" t="s">
        <v>11</v>
      </c>
      <c r="F14" s="23">
        <v>600</v>
      </c>
      <c r="G14" s="15"/>
      <c r="H14" s="22">
        <v>0.23</v>
      </c>
      <c r="I14" s="15"/>
      <c r="J14" s="15">
        <f t="shared" si="2"/>
        <v>0</v>
      </c>
      <c r="K14" s="15"/>
      <c r="L14" s="21"/>
    </row>
    <row r="15" spans="2:12" ht="24.75" customHeight="1">
      <c r="B15" s="12">
        <v>5</v>
      </c>
      <c r="C15" s="17" t="s">
        <v>27</v>
      </c>
      <c r="D15" s="14" t="s">
        <v>11</v>
      </c>
      <c r="E15" s="14" t="s">
        <v>11</v>
      </c>
      <c r="F15" s="23">
        <v>100</v>
      </c>
      <c r="G15" s="15"/>
      <c r="H15" s="22">
        <v>0.23</v>
      </c>
      <c r="I15" s="15"/>
      <c r="J15" s="15">
        <f t="shared" si="2"/>
        <v>0</v>
      </c>
      <c r="K15" s="15"/>
      <c r="L15" s="21"/>
    </row>
    <row r="16" spans="2:12" ht="72.75" customHeight="1">
      <c r="B16" s="12">
        <v>6</v>
      </c>
      <c r="C16" s="17" t="s">
        <v>28</v>
      </c>
      <c r="D16" s="14" t="s">
        <v>11</v>
      </c>
      <c r="E16" s="14" t="s">
        <v>11</v>
      </c>
      <c r="F16" s="23">
        <v>1000</v>
      </c>
      <c r="G16" s="15"/>
      <c r="H16" s="22">
        <v>0.23</v>
      </c>
      <c r="I16" s="15"/>
      <c r="J16" s="15">
        <f t="shared" si="2"/>
        <v>0</v>
      </c>
      <c r="K16" s="15"/>
      <c r="L16" s="21"/>
    </row>
    <row r="17" spans="2:12" ht="33" customHeight="1">
      <c r="B17" s="12">
        <v>7</v>
      </c>
      <c r="C17" s="17" t="s">
        <v>64</v>
      </c>
      <c r="D17" s="14" t="s">
        <v>11</v>
      </c>
      <c r="E17" s="14" t="s">
        <v>11</v>
      </c>
      <c r="F17" s="23">
        <v>5</v>
      </c>
      <c r="G17" s="15"/>
      <c r="H17" s="22">
        <v>0.23</v>
      </c>
      <c r="I17" s="15"/>
      <c r="J17" s="15">
        <f t="shared" si="2"/>
        <v>0</v>
      </c>
      <c r="K17" s="15"/>
      <c r="L17" s="21"/>
    </row>
    <row r="18" spans="2:12" ht="31.5" customHeight="1">
      <c r="B18" s="12">
        <v>8</v>
      </c>
      <c r="C18" s="17" t="s">
        <v>65</v>
      </c>
      <c r="D18" s="14" t="s">
        <v>11</v>
      </c>
      <c r="E18" s="14" t="s">
        <v>11</v>
      </c>
      <c r="F18" s="23">
        <v>5</v>
      </c>
      <c r="G18" s="15"/>
      <c r="H18" s="22">
        <v>0.23</v>
      </c>
      <c r="I18" s="15"/>
      <c r="J18" s="15">
        <f t="shared" si="2"/>
        <v>0</v>
      </c>
      <c r="K18" s="15"/>
      <c r="L18" s="21"/>
    </row>
    <row r="19" spans="2:12" ht="16.5">
      <c r="B19" s="60" t="s">
        <v>13</v>
      </c>
      <c r="C19" s="60"/>
      <c r="D19" s="60"/>
      <c r="E19" s="60"/>
      <c r="F19" s="60"/>
      <c r="G19" s="60"/>
      <c r="H19" s="60"/>
      <c r="I19" s="60"/>
      <c r="J19" s="18">
        <f>SUM(J11,J12,J13,J14,J15,J16,J17,J18)</f>
        <v>0</v>
      </c>
      <c r="K19" s="18">
        <f>SUM(K11,K12,K13,K14,K15,K16,K17,K18)</f>
        <v>0</v>
      </c>
      <c r="L19" s="11"/>
    </row>
    <row r="20" spans="2:12" ht="20.25" customHeight="1">
      <c r="B20" s="55" t="s">
        <v>29</v>
      </c>
      <c r="C20" s="55"/>
      <c r="D20" s="45"/>
      <c r="E20" s="45"/>
      <c r="F20" s="45"/>
      <c r="G20" s="45"/>
      <c r="H20" s="45"/>
      <c r="I20" s="45"/>
      <c r="J20" s="45"/>
      <c r="K20" s="45"/>
      <c r="L20" s="46"/>
    </row>
    <row r="21" spans="2:12" ht="50.25" customHeight="1">
      <c r="B21" s="12">
        <v>1</v>
      </c>
      <c r="C21" s="13" t="s">
        <v>30</v>
      </c>
      <c r="D21" s="14" t="s">
        <v>18</v>
      </c>
      <c r="E21" s="14" t="s">
        <v>18</v>
      </c>
      <c r="F21" s="23">
        <v>12</v>
      </c>
      <c r="G21" s="15"/>
      <c r="H21" s="22">
        <v>0.23</v>
      </c>
      <c r="I21" s="15">
        <f>(G21*1.23)</f>
        <v>0</v>
      </c>
      <c r="J21" s="15">
        <f t="shared" ref="J21:J22" si="3">(F21*G21)</f>
        <v>0</v>
      </c>
      <c r="K21" s="15"/>
      <c r="L21" s="11"/>
    </row>
    <row r="22" spans="2:12" ht="45" customHeight="1">
      <c r="B22" s="12">
        <v>2</v>
      </c>
      <c r="C22" s="13" t="s">
        <v>31</v>
      </c>
      <c r="D22" s="14" t="s">
        <v>21</v>
      </c>
      <c r="E22" s="14" t="s">
        <v>21</v>
      </c>
      <c r="F22" s="23">
        <v>50</v>
      </c>
      <c r="G22" s="15"/>
      <c r="H22" s="22">
        <v>0.23</v>
      </c>
      <c r="I22" s="15">
        <f t="shared" ref="I22" si="4">(G22*1.23)</f>
        <v>0</v>
      </c>
      <c r="J22" s="15">
        <f t="shared" si="3"/>
        <v>0</v>
      </c>
      <c r="K22" s="15">
        <f t="shared" ref="K22" si="5">(F22*I22)</f>
        <v>0</v>
      </c>
      <c r="L22" s="11"/>
    </row>
    <row r="23" spans="2:12" ht="16.5">
      <c r="B23" s="60" t="s">
        <v>13</v>
      </c>
      <c r="C23" s="60"/>
      <c r="D23" s="60"/>
      <c r="E23" s="60"/>
      <c r="F23" s="60"/>
      <c r="G23" s="60"/>
      <c r="H23" s="60"/>
      <c r="I23" s="60"/>
      <c r="J23" s="18">
        <f>SUM(J21,J22)</f>
        <v>0</v>
      </c>
      <c r="K23" s="18">
        <f>SUM(K21,K22)</f>
        <v>0</v>
      </c>
      <c r="L23" s="20"/>
    </row>
    <row r="24" spans="2:12" ht="16.5">
      <c r="B24" s="45" t="s">
        <v>14</v>
      </c>
      <c r="C24" s="45" t="s">
        <v>32</v>
      </c>
      <c r="D24" s="45"/>
      <c r="E24" s="45"/>
      <c r="F24" s="45"/>
      <c r="G24" s="45"/>
      <c r="H24" s="45"/>
      <c r="I24" s="45"/>
      <c r="J24" s="45"/>
      <c r="K24" s="45"/>
      <c r="L24" s="46"/>
    </row>
    <row r="25" spans="2:12" ht="58.5" customHeight="1">
      <c r="B25" s="12">
        <v>1</v>
      </c>
      <c r="C25" s="17" t="s">
        <v>66</v>
      </c>
      <c r="D25" s="14" t="s">
        <v>11</v>
      </c>
      <c r="E25" s="14" t="s">
        <v>11</v>
      </c>
      <c r="F25" s="14">
        <v>30</v>
      </c>
      <c r="G25" s="15"/>
      <c r="H25" s="16">
        <v>0.23</v>
      </c>
      <c r="I25" s="15">
        <f>(G25*1.23)</f>
        <v>0</v>
      </c>
      <c r="J25" s="15">
        <f t="shared" ref="J25:J31" si="6">(F25*G25)</f>
        <v>0</v>
      </c>
      <c r="K25" s="15">
        <f t="shared" ref="K25:K31" si="7">(F25*I25)</f>
        <v>0</v>
      </c>
      <c r="L25" s="11"/>
    </row>
    <row r="26" spans="2:12" ht="60.75" customHeight="1">
      <c r="B26" s="12">
        <v>2</v>
      </c>
      <c r="C26" s="17" t="s">
        <v>33</v>
      </c>
      <c r="D26" s="14" t="s">
        <v>11</v>
      </c>
      <c r="E26" s="14" t="s">
        <v>11</v>
      </c>
      <c r="F26" s="14">
        <v>20</v>
      </c>
      <c r="G26" s="15"/>
      <c r="H26" s="16">
        <v>0.23</v>
      </c>
      <c r="I26" s="15">
        <f t="shared" ref="I26:I31" si="8">(G26*1.23)</f>
        <v>0</v>
      </c>
      <c r="J26" s="15">
        <f t="shared" si="6"/>
        <v>0</v>
      </c>
      <c r="K26" s="15">
        <f t="shared" si="7"/>
        <v>0</v>
      </c>
      <c r="L26" s="11"/>
    </row>
    <row r="27" spans="2:12" ht="65.25" customHeight="1">
      <c r="B27" s="12">
        <v>3</v>
      </c>
      <c r="C27" s="17" t="s">
        <v>34</v>
      </c>
      <c r="D27" s="14" t="s">
        <v>11</v>
      </c>
      <c r="E27" s="14" t="s">
        <v>11</v>
      </c>
      <c r="F27" s="14">
        <v>10</v>
      </c>
      <c r="G27" s="15"/>
      <c r="H27" s="16">
        <v>0.23</v>
      </c>
      <c r="I27" s="15">
        <f t="shared" si="8"/>
        <v>0</v>
      </c>
      <c r="J27" s="15">
        <f t="shared" si="6"/>
        <v>0</v>
      </c>
      <c r="K27" s="15">
        <f t="shared" si="7"/>
        <v>0</v>
      </c>
      <c r="L27" s="11"/>
    </row>
    <row r="28" spans="2:12" ht="60" customHeight="1">
      <c r="B28" s="12">
        <v>4</v>
      </c>
      <c r="C28" s="17" t="s">
        <v>35</v>
      </c>
      <c r="D28" s="14" t="s">
        <v>11</v>
      </c>
      <c r="E28" s="14" t="s">
        <v>11</v>
      </c>
      <c r="F28" s="14">
        <v>10</v>
      </c>
      <c r="G28" s="15"/>
      <c r="H28" s="16">
        <v>0.23</v>
      </c>
      <c r="I28" s="15">
        <f t="shared" si="8"/>
        <v>0</v>
      </c>
      <c r="J28" s="15">
        <f t="shared" si="6"/>
        <v>0</v>
      </c>
      <c r="K28" s="15">
        <f t="shared" si="7"/>
        <v>0</v>
      </c>
      <c r="L28" s="11"/>
    </row>
    <row r="29" spans="2:12" ht="59.25" customHeight="1">
      <c r="B29" s="12">
        <v>5</v>
      </c>
      <c r="C29" s="17" t="s">
        <v>68</v>
      </c>
      <c r="D29" s="14" t="s">
        <v>11</v>
      </c>
      <c r="E29" s="14" t="s">
        <v>11</v>
      </c>
      <c r="F29" s="14">
        <v>15</v>
      </c>
      <c r="G29" s="15"/>
      <c r="H29" s="16">
        <v>0.23</v>
      </c>
      <c r="I29" s="15">
        <f t="shared" si="8"/>
        <v>0</v>
      </c>
      <c r="J29" s="15">
        <f t="shared" si="6"/>
        <v>0</v>
      </c>
      <c r="K29" s="15">
        <f t="shared" si="7"/>
        <v>0</v>
      </c>
      <c r="L29" s="11"/>
    </row>
    <row r="30" spans="2:12" ht="49.5">
      <c r="B30" s="12">
        <v>6</v>
      </c>
      <c r="C30" s="17" t="s">
        <v>36</v>
      </c>
      <c r="D30" s="14" t="s">
        <v>11</v>
      </c>
      <c r="E30" s="14" t="s">
        <v>11</v>
      </c>
      <c r="F30" s="14">
        <v>15</v>
      </c>
      <c r="G30" s="15"/>
      <c r="H30" s="16">
        <v>0.23</v>
      </c>
      <c r="I30" s="15">
        <f t="shared" si="8"/>
        <v>0</v>
      </c>
      <c r="J30" s="15">
        <f t="shared" si="6"/>
        <v>0</v>
      </c>
      <c r="K30" s="15">
        <f t="shared" si="7"/>
        <v>0</v>
      </c>
      <c r="L30" s="11"/>
    </row>
    <row r="31" spans="2:12" ht="49.5">
      <c r="B31" s="12">
        <v>7</v>
      </c>
      <c r="C31" s="17" t="s">
        <v>37</v>
      </c>
      <c r="D31" s="14" t="s">
        <v>11</v>
      </c>
      <c r="E31" s="14" t="s">
        <v>11</v>
      </c>
      <c r="F31" s="14">
        <v>5</v>
      </c>
      <c r="G31" s="15"/>
      <c r="H31" s="16">
        <v>0.23</v>
      </c>
      <c r="I31" s="15">
        <f t="shared" si="8"/>
        <v>0</v>
      </c>
      <c r="J31" s="15">
        <f t="shared" si="6"/>
        <v>0</v>
      </c>
      <c r="K31" s="15">
        <f t="shared" si="7"/>
        <v>0</v>
      </c>
      <c r="L31" s="11"/>
    </row>
    <row r="32" spans="2:12" ht="16.5">
      <c r="B32" s="56" t="s">
        <v>12</v>
      </c>
      <c r="C32" s="56"/>
      <c r="D32" s="56"/>
      <c r="E32" s="56"/>
      <c r="F32" s="56"/>
      <c r="G32" s="56"/>
      <c r="H32" s="56"/>
      <c r="I32" s="56"/>
      <c r="J32" s="18">
        <f>SUM(J25,J26,J27,J28,J29,J30,J31)</f>
        <v>0</v>
      </c>
      <c r="K32" s="18">
        <f>SUM(K25,K26,K27,K28,K29,K30,K31)</f>
        <v>0</v>
      </c>
      <c r="L32" s="20"/>
    </row>
    <row r="33" spans="2:12" ht="15.75">
      <c r="B33" s="61" t="s">
        <v>63</v>
      </c>
      <c r="C33" s="62"/>
      <c r="D33" s="47"/>
      <c r="E33" s="47"/>
      <c r="F33" s="47"/>
      <c r="G33" s="47"/>
      <c r="H33" s="47"/>
      <c r="I33" s="47"/>
      <c r="J33" s="47"/>
      <c r="K33" s="48"/>
      <c r="L33" s="49"/>
    </row>
    <row r="34" spans="2:12" ht="47.25">
      <c r="B34" s="26">
        <v>1</v>
      </c>
      <c r="C34" s="27" t="s">
        <v>38</v>
      </c>
      <c r="D34" s="28" t="s">
        <v>39</v>
      </c>
      <c r="E34" s="29" t="s">
        <v>40</v>
      </c>
      <c r="F34" s="30" t="s">
        <v>41</v>
      </c>
      <c r="G34" s="42"/>
      <c r="H34" s="31">
        <v>0.23</v>
      </c>
      <c r="I34" s="42"/>
      <c r="J34" s="25"/>
      <c r="K34" s="25"/>
      <c r="L34" s="24"/>
    </row>
    <row r="35" spans="2:12" ht="47.25">
      <c r="B35" s="26">
        <v>2</v>
      </c>
      <c r="C35" s="27" t="s">
        <v>38</v>
      </c>
      <c r="D35" s="28" t="s">
        <v>39</v>
      </c>
      <c r="E35" s="29" t="s">
        <v>42</v>
      </c>
      <c r="F35" s="30" t="s">
        <v>43</v>
      </c>
      <c r="G35" s="42"/>
      <c r="H35" s="31">
        <v>0.23</v>
      </c>
      <c r="I35" s="42"/>
      <c r="J35" s="25"/>
      <c r="K35" s="43"/>
      <c r="L35" s="24"/>
    </row>
    <row r="36" spans="2:12" ht="47.25">
      <c r="B36" s="26">
        <v>3</v>
      </c>
      <c r="C36" s="27" t="s">
        <v>44</v>
      </c>
      <c r="D36" s="28" t="s">
        <v>45</v>
      </c>
      <c r="E36" s="29" t="s">
        <v>46</v>
      </c>
      <c r="F36" s="30" t="s">
        <v>41</v>
      </c>
      <c r="G36" s="42"/>
      <c r="H36" s="31">
        <v>0.23</v>
      </c>
      <c r="I36" s="42"/>
      <c r="J36" s="25"/>
      <c r="K36" s="33"/>
      <c r="L36" s="24"/>
    </row>
    <row r="37" spans="2:12" ht="47.25">
      <c r="B37" s="26">
        <v>4</v>
      </c>
      <c r="C37" s="27" t="s">
        <v>44</v>
      </c>
      <c r="D37" s="28" t="s">
        <v>45</v>
      </c>
      <c r="E37" s="29" t="s">
        <v>47</v>
      </c>
      <c r="F37" s="30" t="s">
        <v>43</v>
      </c>
      <c r="G37" s="42"/>
      <c r="H37" s="31">
        <v>0.23</v>
      </c>
      <c r="I37" s="42"/>
      <c r="J37" s="25"/>
      <c r="K37" s="33"/>
      <c r="L37" s="24"/>
    </row>
    <row r="38" spans="2:12" ht="47.25">
      <c r="B38" s="26">
        <v>5</v>
      </c>
      <c r="C38" s="27" t="s">
        <v>48</v>
      </c>
      <c r="D38" s="28" t="s">
        <v>49</v>
      </c>
      <c r="E38" s="29" t="s">
        <v>50</v>
      </c>
      <c r="F38" s="30" t="s">
        <v>41</v>
      </c>
      <c r="G38" s="42"/>
      <c r="H38" s="31">
        <v>0.23</v>
      </c>
      <c r="I38" s="42"/>
      <c r="J38" s="25"/>
      <c r="K38" s="33"/>
      <c r="L38" s="24"/>
    </row>
    <row r="39" spans="2:12" ht="47.25">
      <c r="B39" s="26">
        <v>6</v>
      </c>
      <c r="C39" s="27" t="s">
        <v>48</v>
      </c>
      <c r="D39" s="28" t="s">
        <v>49</v>
      </c>
      <c r="E39" s="29" t="s">
        <v>51</v>
      </c>
      <c r="F39" s="30" t="s">
        <v>43</v>
      </c>
      <c r="G39" s="42"/>
      <c r="H39" s="31">
        <v>0.23</v>
      </c>
      <c r="I39" s="42"/>
      <c r="J39" s="25"/>
      <c r="K39" s="33"/>
      <c r="L39" s="24"/>
    </row>
    <row r="40" spans="2:12" ht="47.25">
      <c r="B40" s="26">
        <v>7</v>
      </c>
      <c r="C40" s="27" t="s">
        <v>52</v>
      </c>
      <c r="D40" s="28" t="s">
        <v>53</v>
      </c>
      <c r="E40" s="29" t="s">
        <v>54</v>
      </c>
      <c r="F40" s="30" t="s">
        <v>41</v>
      </c>
      <c r="G40" s="42"/>
      <c r="H40" s="31">
        <v>0.23</v>
      </c>
      <c r="I40" s="42"/>
      <c r="J40" s="25"/>
      <c r="K40" s="33"/>
      <c r="L40" s="24"/>
    </row>
    <row r="41" spans="2:12" ht="47.25">
      <c r="B41" s="26">
        <v>8</v>
      </c>
      <c r="C41" s="27" t="s">
        <v>52</v>
      </c>
      <c r="D41" s="28" t="s">
        <v>53</v>
      </c>
      <c r="E41" s="29" t="s">
        <v>55</v>
      </c>
      <c r="F41" s="30" t="s">
        <v>43</v>
      </c>
      <c r="G41" s="42"/>
      <c r="H41" s="31">
        <v>0.23</v>
      </c>
      <c r="I41" s="42"/>
      <c r="J41" s="25"/>
      <c r="K41" s="33"/>
      <c r="L41" s="24"/>
    </row>
    <row r="42" spans="2:12" ht="47.25">
      <c r="B42" s="26">
        <v>9</v>
      </c>
      <c r="C42" s="27" t="s">
        <v>56</v>
      </c>
      <c r="D42" s="28" t="s">
        <v>57</v>
      </c>
      <c r="E42" s="29" t="s">
        <v>58</v>
      </c>
      <c r="F42" s="30" t="s">
        <v>41</v>
      </c>
      <c r="G42" s="42"/>
      <c r="H42" s="31">
        <v>0.23</v>
      </c>
      <c r="I42" s="42"/>
      <c r="J42" s="25"/>
      <c r="K42" s="33"/>
      <c r="L42" s="24"/>
    </row>
    <row r="43" spans="2:12" ht="47.25">
      <c r="B43" s="26">
        <v>10</v>
      </c>
      <c r="C43" s="27" t="s">
        <v>56</v>
      </c>
      <c r="D43" s="28" t="s">
        <v>57</v>
      </c>
      <c r="E43" s="29" t="s">
        <v>40</v>
      </c>
      <c r="F43" s="30" t="s">
        <v>43</v>
      </c>
      <c r="G43" s="42"/>
      <c r="H43" s="31">
        <v>0.23</v>
      </c>
      <c r="I43" s="42"/>
      <c r="J43" s="25"/>
      <c r="K43" s="33"/>
      <c r="L43" s="24"/>
    </row>
    <row r="44" spans="2:12" ht="47.25">
      <c r="B44" s="26">
        <v>11</v>
      </c>
      <c r="C44" s="27" t="s">
        <v>59</v>
      </c>
      <c r="D44" s="28" t="s">
        <v>60</v>
      </c>
      <c r="E44" s="29" t="s">
        <v>61</v>
      </c>
      <c r="F44" s="30" t="s">
        <v>41</v>
      </c>
      <c r="G44" s="42"/>
      <c r="H44" s="31">
        <v>0.23</v>
      </c>
      <c r="I44" s="42"/>
      <c r="J44" s="25"/>
      <c r="K44" s="33"/>
      <c r="L44" s="24"/>
    </row>
    <row r="45" spans="2:12" ht="15.75">
      <c r="B45" s="51" t="s">
        <v>13</v>
      </c>
      <c r="C45" s="51"/>
      <c r="D45" s="34"/>
      <c r="E45" s="34"/>
      <c r="F45" s="35"/>
      <c r="G45" s="36"/>
      <c r="H45" s="37"/>
      <c r="I45" s="36"/>
      <c r="J45" s="32">
        <f>SUM(J34,J35,J36,J37,J38,J39,J40,J41,J42,J43,J44)</f>
        <v>0</v>
      </c>
      <c r="K45" s="32">
        <f>SUM(K34,K35,K36,K37,K38,K39,K40,K41,K42,K43,K44)</f>
        <v>0</v>
      </c>
      <c r="L45" s="24"/>
    </row>
    <row r="46" spans="2:12" ht="17.25" thickBot="1">
      <c r="B46" s="1"/>
      <c r="C46" s="38"/>
      <c r="D46" s="38"/>
      <c r="E46" s="38"/>
      <c r="F46" s="1"/>
      <c r="G46" s="39"/>
      <c r="H46" s="38"/>
      <c r="I46" s="39"/>
      <c r="J46" s="39"/>
      <c r="K46" s="39"/>
    </row>
    <row r="47" spans="2:12" ht="17.25" thickBot="1">
      <c r="B47" s="52" t="s">
        <v>15</v>
      </c>
      <c r="C47" s="53"/>
      <c r="D47" s="53"/>
      <c r="E47" s="53"/>
      <c r="F47" s="53"/>
      <c r="G47" s="53"/>
      <c r="H47" s="53"/>
      <c r="I47" s="54"/>
      <c r="J47" s="40">
        <f>SUM(J6,J9,J19,J23,J32,J45)</f>
        <v>0</v>
      </c>
      <c r="K47" s="40">
        <f>SUM(K6,K9,K19,K23,K32,K45)</f>
        <v>0</v>
      </c>
    </row>
    <row r="49" spans="3:5" ht="369.75">
      <c r="C49" s="41" t="s">
        <v>62</v>
      </c>
    </row>
    <row r="51" spans="3:5">
      <c r="C51" s="44"/>
      <c r="D51" s="44"/>
      <c r="E51" s="44"/>
    </row>
  </sheetData>
  <mergeCells count="13">
    <mergeCell ref="B1:L1"/>
    <mergeCell ref="B45:C45"/>
    <mergeCell ref="B47:I47"/>
    <mergeCell ref="B4:C4"/>
    <mergeCell ref="B6:I6"/>
    <mergeCell ref="B7:C7"/>
    <mergeCell ref="B9:I9"/>
    <mergeCell ref="B10:C10"/>
    <mergeCell ref="B19:I19"/>
    <mergeCell ref="B20:C20"/>
    <mergeCell ref="B23:I23"/>
    <mergeCell ref="B32:I32"/>
    <mergeCell ref="B33:C33"/>
  </mergeCells>
  <pageMargins left="0.7" right="0.7" top="0.75" bottom="0.75" header="0.3" footer="0.3"/>
  <pageSetup paperSize="9" scale="67" fitToHeight="0" orientation="landscape" r:id="rId1"/>
  <headerFooter>
    <oddHeader>&amp;LSprawa nr 142/2025&amp;RZałącznik nr 5 do SWZ</oddHeader>
    <oddFooter>&amp;RPieczęć i elektroniczny podpis Wykonawcy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Sala Odpraw</dc:creator>
  <cp:lastModifiedBy>user</cp:lastModifiedBy>
  <cp:lastPrinted>2025-12-12T08:23:12Z</cp:lastPrinted>
  <dcterms:created xsi:type="dcterms:W3CDTF">2024-02-08T07:43:17Z</dcterms:created>
  <dcterms:modified xsi:type="dcterms:W3CDTF">2025-12-12T08:24:30Z</dcterms:modified>
</cp:coreProperties>
</file>